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daktoři\SWR\TISK\online first\Comakli\"/>
    </mc:Choice>
  </mc:AlternateContent>
  <xr:revisionPtr revIDLastSave="0" documentId="8_{C071BC58-D064-4D24-AC59-AC669FC1D93D}" xr6:coauthVersionLast="47" xr6:coauthVersionMax="47" xr10:uidLastSave="{00000000-0000-0000-0000-000000000000}"/>
  <bookViews>
    <workbookView xWindow="3240" yWindow="1260" windowWidth="22950" windowHeight="13635" xr2:uid="{F95F4888-1F71-4084-94E2-BB11200824A5}"/>
  </bookViews>
  <sheets>
    <sheet name="Sayfa1" sheetId="1" r:id="rId1"/>
  </sheets>
  <definedNames>
    <definedName name="_Hlk70183309" localSheetId="0">Sayfa1!$A$1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1" l="1"/>
  <c r="U11" i="1"/>
  <c r="U10" i="1"/>
  <c r="U5" i="1"/>
  <c r="U4" i="1"/>
  <c r="T12" i="1"/>
  <c r="T11" i="1"/>
  <c r="T10" i="1"/>
  <c r="T9" i="1"/>
  <c r="T8" i="1"/>
  <c r="T7" i="1"/>
  <c r="S12" i="1"/>
  <c r="S11" i="1"/>
  <c r="S10" i="1"/>
  <c r="S9" i="1"/>
  <c r="S8" i="1"/>
  <c r="S7" i="1"/>
  <c r="S6" i="1"/>
  <c r="S5" i="1"/>
  <c r="S4" i="1"/>
  <c r="S13" i="1" s="1"/>
  <c r="R10" i="1"/>
  <c r="R9" i="1"/>
  <c r="R8" i="1"/>
  <c r="R7" i="1"/>
  <c r="R6" i="1"/>
  <c r="R5" i="1"/>
  <c r="R4" i="1"/>
  <c r="P7" i="1"/>
  <c r="O6" i="1"/>
  <c r="O5" i="1"/>
  <c r="N5" i="1"/>
  <c r="N4" i="1"/>
  <c r="M7" i="1"/>
  <c r="M6" i="1"/>
  <c r="M5" i="1"/>
  <c r="C13" i="1"/>
  <c r="N10" i="1" s="1"/>
  <c r="D13" i="1"/>
  <c r="O4" i="1" s="1"/>
  <c r="E13" i="1"/>
  <c r="P6" i="1" s="1"/>
  <c r="F13" i="1"/>
  <c r="Q9" i="1" s="1"/>
  <c r="G13" i="1"/>
  <c r="R12" i="1" s="1"/>
  <c r="H13" i="1"/>
  <c r="I13" i="1"/>
  <c r="T6" i="1" s="1"/>
  <c r="J13" i="1"/>
  <c r="U9" i="1" s="1"/>
  <c r="B13" i="1"/>
  <c r="M4" i="1" s="1"/>
  <c r="P8" i="1" l="1"/>
  <c r="O7" i="1"/>
  <c r="O13" i="1" s="1"/>
  <c r="P9" i="1"/>
  <c r="Q12" i="1"/>
  <c r="R13" i="1"/>
  <c r="N7" i="1"/>
  <c r="V7" i="1" s="1"/>
  <c r="O9" i="1"/>
  <c r="O10" i="1"/>
  <c r="O11" i="1"/>
  <c r="M8" i="1"/>
  <c r="O12" i="1"/>
  <c r="Q5" i="1"/>
  <c r="N11" i="1"/>
  <c r="M10" i="1"/>
  <c r="N12" i="1"/>
  <c r="P4" i="1"/>
  <c r="Q7" i="1"/>
  <c r="U7" i="1"/>
  <c r="M11" i="1"/>
  <c r="P5" i="1"/>
  <c r="V5" i="1" s="1"/>
  <c r="Q8" i="1"/>
  <c r="R11" i="1"/>
  <c r="T5" i="1"/>
  <c r="U8" i="1"/>
  <c r="Q10" i="1"/>
  <c r="Q11" i="1"/>
  <c r="N6" i="1"/>
  <c r="V6" i="1" s="1"/>
  <c r="O8" i="1"/>
  <c r="P10" i="1"/>
  <c r="P11" i="1"/>
  <c r="N8" i="1"/>
  <c r="P12" i="1"/>
  <c r="N9" i="1"/>
  <c r="Q4" i="1"/>
  <c r="M9" i="1"/>
  <c r="Q6" i="1"/>
  <c r="U6" i="1"/>
  <c r="U13" i="1" s="1"/>
  <c r="T4" i="1"/>
  <c r="T13" i="1" s="1"/>
  <c r="M12" i="1"/>
  <c r="V12" i="1" s="1"/>
  <c r="P13" i="1" l="1"/>
  <c r="V4" i="1"/>
  <c r="V10" i="1"/>
  <c r="V9" i="1"/>
  <c r="Q13" i="1"/>
  <c r="V8" i="1"/>
  <c r="M13" i="1"/>
  <c r="N13" i="1"/>
  <c r="V11" i="1"/>
  <c r="B22" i="1" l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24" i="1"/>
  <c r="C24" i="1" s="1"/>
  <c r="V13" i="1"/>
  <c r="B25" i="1"/>
  <c r="C25" i="1" s="1"/>
  <c r="B23" i="1"/>
  <c r="C23" i="1" s="1"/>
  <c r="B27" i="1" l="1"/>
  <c r="B28" i="1" s="1"/>
  <c r="B30" i="1" s="1"/>
</calcChain>
</file>

<file path=xl/sharedStrings.xml><?xml version="1.0" encoding="utf-8"?>
<sst xmlns="http://schemas.openxmlformats.org/spreadsheetml/2006/main" count="60" uniqueCount="24">
  <si>
    <t>Clay</t>
  </si>
  <si>
    <t>Silt</t>
  </si>
  <si>
    <t>Sand</t>
  </si>
  <si>
    <t>MWD</t>
  </si>
  <si>
    <t>AS</t>
  </si>
  <si>
    <t>AR</t>
  </si>
  <si>
    <t>EC</t>
  </si>
  <si>
    <t>TN</t>
  </si>
  <si>
    <t>TC</t>
  </si>
  <si>
    <t xml:space="preserve">Clay </t>
  </si>
  <si>
    <t>Criteria</t>
  </si>
  <si>
    <t>AO</t>
  </si>
  <si>
    <t>Weight</t>
  </si>
  <si>
    <t>Total</t>
  </si>
  <si>
    <t>1. step</t>
  </si>
  <si>
    <t>2. step</t>
  </si>
  <si>
    <t>Lamda</t>
  </si>
  <si>
    <t>CI</t>
  </si>
  <si>
    <t>RI</t>
  </si>
  <si>
    <t>CR</t>
  </si>
  <si>
    <t xml:space="preserve">Pairwise matrix evaluation of the soil quality index parameters using the AHP priority and weight of parameters calculated by using matrix </t>
  </si>
  <si>
    <t>Table 1S Pairwise matrix</t>
  </si>
  <si>
    <t>Table 3S Calculation of CR</t>
  </si>
  <si>
    <t>Table 2S Calculation of indicators'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</si>
</sst>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00_-;\-* #,##0.00000_-;_-* &quot;-&quot;??_-;_-@_-"/>
    <numFmt numFmtId="165" formatCode="_-* #,##0.00000_-;\-* #,##0.00000_-;_-* &quot;-&quot;?????_-;_-@_-"/>
    <numFmt numFmtId="166" formatCode="_-* #,##0.000_-;\-* #,##0.000_-;_-* &quot;-&quot;?????_-;_-@_-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0" fillId="0" borderId="0" xfId="0" applyFont="1"/>
    <xf numFmtId="165" fontId="0" fillId="0" borderId="0" xfId="0" applyNumberFormat="1" applyFont="1"/>
    <xf numFmtId="166" fontId="0" fillId="0" borderId="0" xfId="0" applyNumberFormat="1" applyFont="1"/>
    <xf numFmtId="12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2" fontId="3" fillId="0" borderId="0" xfId="0" applyNumberFormat="1" applyFont="1" applyAlignment="1">
      <alignment vertical="center" wrapText="1"/>
    </xf>
    <xf numFmtId="0" fontId="5" fillId="0" borderId="0" xfId="0" applyFont="1"/>
    <xf numFmtId="1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91DE-BC29-4772-942E-48AEC6C58E81}">
  <dimension ref="A1:V30"/>
  <sheetViews>
    <sheetView tabSelected="1" workbookViewId="0">
      <selection activeCell="H8" sqref="H8"/>
    </sheetView>
  </sheetViews>
  <sheetFormatPr defaultColWidth="8.7109375" defaultRowHeight="15" x14ac:dyDescent="0.25"/>
  <cols>
    <col min="1" max="1" width="8.7109375" style="2"/>
    <col min="2" max="2" width="11.5703125" style="2" bestFit="1" customWidth="1"/>
    <col min="3" max="3" width="11.140625" style="2" customWidth="1"/>
    <col min="4" max="10" width="9" style="2" bestFit="1" customWidth="1"/>
    <col min="11" max="16384" width="8.7109375" style="2"/>
  </cols>
  <sheetData>
    <row r="1" spans="1:22" ht="15.75" x14ac:dyDescent="0.25">
      <c r="A1" s="8" t="s">
        <v>20</v>
      </c>
    </row>
    <row r="2" spans="1:22" ht="15.75" x14ac:dyDescent="0.25">
      <c r="A2" s="10" t="s">
        <v>21</v>
      </c>
      <c r="B2" s="10"/>
      <c r="C2" s="10"/>
      <c r="L2" s="11" t="s">
        <v>23</v>
      </c>
      <c r="M2" s="11"/>
      <c r="N2" s="11"/>
      <c r="O2" s="11"/>
    </row>
    <row r="3" spans="1:22" ht="15.75" x14ac:dyDescent="0.25">
      <c r="A3" s="5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L3" s="2" t="s">
        <v>10</v>
      </c>
      <c r="M3" s="2" t="s">
        <v>0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11</v>
      </c>
      <c r="S3" s="2" t="s">
        <v>6</v>
      </c>
      <c r="T3" s="2" t="s">
        <v>7</v>
      </c>
      <c r="U3" s="2" t="s">
        <v>8</v>
      </c>
      <c r="V3" s="2" t="s">
        <v>12</v>
      </c>
    </row>
    <row r="4" spans="1:22" ht="15.75" x14ac:dyDescent="0.25">
      <c r="A4" s="5" t="s">
        <v>9</v>
      </c>
      <c r="B4" s="6">
        <v>1</v>
      </c>
      <c r="C4" s="6">
        <v>4</v>
      </c>
      <c r="D4" s="6">
        <v>2</v>
      </c>
      <c r="E4" s="7">
        <v>0.5</v>
      </c>
      <c r="F4" s="7">
        <v>0.25</v>
      </c>
      <c r="G4" s="7">
        <v>0.33333333333333331</v>
      </c>
      <c r="H4" s="6">
        <v>3</v>
      </c>
      <c r="I4" s="7">
        <v>0.16666666666666666</v>
      </c>
      <c r="J4" s="7">
        <v>0.2</v>
      </c>
      <c r="L4" s="2" t="s">
        <v>0</v>
      </c>
      <c r="M4" s="2">
        <f t="shared" ref="M4:U4" si="0">B4/B13</f>
        <v>4.5283018867924525E-2</v>
      </c>
      <c r="N4" s="2">
        <f t="shared" si="0"/>
        <v>8.8888888888888892E-2</v>
      </c>
      <c r="O4" s="2">
        <f t="shared" si="0"/>
        <v>6.9364161849710976E-2</v>
      </c>
      <c r="P4" s="2">
        <f t="shared" si="0"/>
        <v>3.0706243602865918E-2</v>
      </c>
      <c r="Q4" s="2">
        <f t="shared" si="0"/>
        <v>3.2925682031984947E-2</v>
      </c>
      <c r="R4" s="2">
        <f t="shared" si="0"/>
        <v>2.9112081513828238E-2</v>
      </c>
      <c r="S4" s="2">
        <f t="shared" si="0"/>
        <v>8.2191780821917804E-2</v>
      </c>
      <c r="T4" s="2">
        <f t="shared" si="0"/>
        <v>5.8914293729835872E-2</v>
      </c>
      <c r="U4" s="2">
        <f t="shared" si="0"/>
        <v>4.2392127176381536E-2</v>
      </c>
      <c r="V4" s="2">
        <f t="shared" ref="V4:V12" si="1">AVERAGE(M4:U4)</f>
        <v>5.3308697609259853E-2</v>
      </c>
    </row>
    <row r="5" spans="1:22" ht="15.75" x14ac:dyDescent="0.25">
      <c r="A5" s="5" t="s">
        <v>1</v>
      </c>
      <c r="B5" s="7">
        <v>0.25</v>
      </c>
      <c r="C5" s="5">
        <v>1</v>
      </c>
      <c r="D5" s="5">
        <v>0.33333333333333331</v>
      </c>
      <c r="E5" s="5">
        <v>0.2</v>
      </c>
      <c r="F5" s="5">
        <v>0.14285714285714285</v>
      </c>
      <c r="G5" s="5">
        <v>0.16666666666666666</v>
      </c>
      <c r="H5" s="5">
        <v>0.5</v>
      </c>
      <c r="I5" s="5">
        <v>0.1111111111111111</v>
      </c>
      <c r="J5" s="5">
        <v>0.125</v>
      </c>
      <c r="L5" s="2" t="s">
        <v>1</v>
      </c>
      <c r="M5" s="1">
        <f t="shared" ref="M5:U5" si="2">B5/B13</f>
        <v>1.1320754716981131E-2</v>
      </c>
      <c r="N5" s="1">
        <f t="shared" si="2"/>
        <v>2.2222222222222223E-2</v>
      </c>
      <c r="O5" s="1">
        <f t="shared" si="2"/>
        <v>1.1560693641618495E-2</v>
      </c>
      <c r="P5" s="1">
        <f t="shared" si="2"/>
        <v>1.2282497441146369E-2</v>
      </c>
      <c r="Q5" s="1">
        <f t="shared" si="2"/>
        <v>1.881467544684854E-2</v>
      </c>
      <c r="R5" s="1">
        <f t="shared" si="2"/>
        <v>1.4556040756914119E-2</v>
      </c>
      <c r="S5" s="1">
        <f t="shared" si="2"/>
        <v>1.3698630136986301E-2</v>
      </c>
      <c r="T5" s="1">
        <f t="shared" si="2"/>
        <v>3.9276195819890586E-2</v>
      </c>
      <c r="U5" s="1">
        <f t="shared" si="2"/>
        <v>2.6495079485238458E-2</v>
      </c>
      <c r="V5" s="2">
        <f t="shared" si="1"/>
        <v>1.8914087740871804E-2</v>
      </c>
    </row>
    <row r="6" spans="1:22" ht="15.75" x14ac:dyDescent="0.25">
      <c r="A6" s="5" t="s">
        <v>2</v>
      </c>
      <c r="B6" s="7">
        <v>0.5</v>
      </c>
      <c r="C6" s="5">
        <v>3</v>
      </c>
      <c r="D6" s="5">
        <v>1</v>
      </c>
      <c r="E6" s="5">
        <v>0.33333333333333331</v>
      </c>
      <c r="F6" s="5">
        <v>0.2</v>
      </c>
      <c r="G6" s="5">
        <v>0.25</v>
      </c>
      <c r="H6" s="5">
        <v>2</v>
      </c>
      <c r="I6" s="5">
        <v>0.14285714285714285</v>
      </c>
      <c r="J6" s="5">
        <v>0.16666666666666666</v>
      </c>
      <c r="L6" s="2" t="s">
        <v>2</v>
      </c>
      <c r="M6" s="1">
        <f t="shared" ref="M6:U6" si="3">B6/B13</f>
        <v>2.2641509433962263E-2</v>
      </c>
      <c r="N6" s="1">
        <f t="shared" si="3"/>
        <v>6.6666666666666666E-2</v>
      </c>
      <c r="O6" s="1">
        <f t="shared" si="3"/>
        <v>3.4682080924855488E-2</v>
      </c>
      <c r="P6" s="1">
        <f t="shared" si="3"/>
        <v>2.0470829068577279E-2</v>
      </c>
      <c r="Q6" s="1">
        <f t="shared" si="3"/>
        <v>2.634054562558796E-2</v>
      </c>
      <c r="R6" s="1">
        <f t="shared" si="3"/>
        <v>2.1834061135371181E-2</v>
      </c>
      <c r="S6" s="1">
        <f t="shared" si="3"/>
        <v>5.4794520547945202E-2</v>
      </c>
      <c r="T6" s="1">
        <f t="shared" si="3"/>
        <v>5.0497966054145034E-2</v>
      </c>
      <c r="U6" s="1">
        <f t="shared" si="3"/>
        <v>3.5326772646984611E-2</v>
      </c>
      <c r="V6" s="2">
        <f t="shared" si="1"/>
        <v>3.7028328011566192E-2</v>
      </c>
    </row>
    <row r="7" spans="1:22" ht="15.75" x14ac:dyDescent="0.25">
      <c r="A7" s="5" t="s">
        <v>3</v>
      </c>
      <c r="B7" s="5">
        <v>2</v>
      </c>
      <c r="C7" s="5">
        <v>5</v>
      </c>
      <c r="D7" s="5">
        <v>3</v>
      </c>
      <c r="E7" s="5">
        <v>1</v>
      </c>
      <c r="F7" s="5">
        <v>0.33333333333333331</v>
      </c>
      <c r="G7" s="5">
        <v>0.5</v>
      </c>
      <c r="H7" s="5">
        <v>4</v>
      </c>
      <c r="I7" s="5">
        <v>0.2</v>
      </c>
      <c r="J7" s="5">
        <v>0.25</v>
      </c>
      <c r="L7" s="2" t="s">
        <v>3</v>
      </c>
      <c r="M7" s="1">
        <f t="shared" ref="M7:U7" si="4">B7/B13</f>
        <v>9.056603773584905E-2</v>
      </c>
      <c r="N7" s="1">
        <f t="shared" si="4"/>
        <v>0.1111111111111111</v>
      </c>
      <c r="O7" s="1">
        <f t="shared" si="4"/>
        <v>0.10404624277456646</v>
      </c>
      <c r="P7" s="1">
        <f t="shared" si="4"/>
        <v>6.1412487205731836E-2</v>
      </c>
      <c r="Q7" s="1">
        <f t="shared" si="4"/>
        <v>4.3900909375979923E-2</v>
      </c>
      <c r="R7" s="1">
        <f t="shared" si="4"/>
        <v>4.3668122270742363E-2</v>
      </c>
      <c r="S7" s="1">
        <f t="shared" si="4"/>
        <v>0.1095890410958904</v>
      </c>
      <c r="T7" s="1">
        <f t="shared" si="4"/>
        <v>7.0697152475803063E-2</v>
      </c>
      <c r="U7" s="1">
        <f t="shared" si="4"/>
        <v>5.2990158970476917E-2</v>
      </c>
      <c r="V7" s="2">
        <f t="shared" si="1"/>
        <v>7.644236255735011E-2</v>
      </c>
    </row>
    <row r="8" spans="1:22" ht="15.75" x14ac:dyDescent="0.25">
      <c r="A8" s="5" t="s">
        <v>4</v>
      </c>
      <c r="B8" s="5">
        <v>4</v>
      </c>
      <c r="C8" s="5">
        <v>7</v>
      </c>
      <c r="D8" s="5">
        <v>5</v>
      </c>
      <c r="E8" s="5">
        <v>3</v>
      </c>
      <c r="F8" s="5">
        <v>1</v>
      </c>
      <c r="G8" s="5">
        <v>2</v>
      </c>
      <c r="H8" s="5">
        <v>6</v>
      </c>
      <c r="I8" s="5">
        <v>0.33333333333333331</v>
      </c>
      <c r="J8" s="5">
        <v>0.5</v>
      </c>
      <c r="L8" s="2" t="s">
        <v>4</v>
      </c>
      <c r="M8" s="1">
        <f t="shared" ref="M8:U8" si="5">B8/B13</f>
        <v>0.1811320754716981</v>
      </c>
      <c r="N8" s="1">
        <f t="shared" si="5"/>
        <v>0.15555555555555556</v>
      </c>
      <c r="O8" s="1">
        <f t="shared" si="5"/>
        <v>0.17341040462427745</v>
      </c>
      <c r="P8" s="1">
        <f t="shared" si="5"/>
        <v>0.18423746161719551</v>
      </c>
      <c r="Q8" s="1">
        <f t="shared" si="5"/>
        <v>0.13170272812793979</v>
      </c>
      <c r="R8" s="1">
        <f t="shared" si="5"/>
        <v>0.17467248908296945</v>
      </c>
      <c r="S8" s="1">
        <f t="shared" si="5"/>
        <v>0.16438356164383561</v>
      </c>
      <c r="T8" s="1">
        <f t="shared" si="5"/>
        <v>0.11782858745967174</v>
      </c>
      <c r="U8" s="1">
        <f t="shared" si="5"/>
        <v>0.10598031794095383</v>
      </c>
      <c r="V8" s="2">
        <f t="shared" si="1"/>
        <v>0.15432257572489969</v>
      </c>
    </row>
    <row r="9" spans="1:22" ht="15.75" x14ac:dyDescent="0.25">
      <c r="A9" s="5" t="s">
        <v>5</v>
      </c>
      <c r="B9" s="5">
        <v>3</v>
      </c>
      <c r="C9" s="5">
        <v>6</v>
      </c>
      <c r="D9" s="5">
        <v>4</v>
      </c>
      <c r="E9" s="5">
        <v>2</v>
      </c>
      <c r="F9" s="5">
        <v>0.5</v>
      </c>
      <c r="G9" s="5">
        <v>1</v>
      </c>
      <c r="H9" s="5">
        <v>5</v>
      </c>
      <c r="I9" s="5">
        <v>0.25</v>
      </c>
      <c r="J9" s="5">
        <v>0.33333333333333331</v>
      </c>
      <c r="L9" s="2" t="s">
        <v>11</v>
      </c>
      <c r="M9" s="1">
        <f t="shared" ref="M9:U9" si="6">B9/B13</f>
        <v>0.13584905660377358</v>
      </c>
      <c r="N9" s="1">
        <f t="shared" si="6"/>
        <v>0.13333333333333333</v>
      </c>
      <c r="O9" s="1">
        <f t="shared" si="6"/>
        <v>0.13872832369942195</v>
      </c>
      <c r="P9" s="1">
        <f t="shared" si="6"/>
        <v>0.12282497441146367</v>
      </c>
      <c r="Q9" s="1">
        <f t="shared" si="6"/>
        <v>6.5851364063969894E-2</v>
      </c>
      <c r="R9" s="1">
        <f t="shared" si="6"/>
        <v>8.7336244541484725E-2</v>
      </c>
      <c r="S9" s="1">
        <f t="shared" si="6"/>
        <v>0.13698630136986301</v>
      </c>
      <c r="T9" s="1">
        <f t="shared" si="6"/>
        <v>8.8371440594753811E-2</v>
      </c>
      <c r="U9" s="1">
        <f t="shared" si="6"/>
        <v>7.0653545293969222E-2</v>
      </c>
      <c r="V9" s="2">
        <f t="shared" si="1"/>
        <v>0.10888162043467034</v>
      </c>
    </row>
    <row r="10" spans="1:22" ht="15.75" x14ac:dyDescent="0.25">
      <c r="A10" s="5" t="s">
        <v>6</v>
      </c>
      <c r="B10" s="5">
        <v>0.33333333333333331</v>
      </c>
      <c r="C10" s="5">
        <v>2</v>
      </c>
      <c r="D10" s="5">
        <v>0.5</v>
      </c>
      <c r="E10" s="5">
        <v>0.25</v>
      </c>
      <c r="F10" s="5">
        <v>0.16666666666666666</v>
      </c>
      <c r="G10" s="5">
        <v>0.2</v>
      </c>
      <c r="H10" s="5">
        <v>1</v>
      </c>
      <c r="I10" s="5">
        <v>0.125</v>
      </c>
      <c r="J10" s="5">
        <v>0.14285714285714285</v>
      </c>
      <c r="L10" s="2" t="s">
        <v>6</v>
      </c>
      <c r="M10" s="1">
        <f t="shared" ref="M10:U10" si="7">B10/B13</f>
        <v>1.5094339622641508E-2</v>
      </c>
      <c r="N10" s="1">
        <f t="shared" si="7"/>
        <v>4.4444444444444446E-2</v>
      </c>
      <c r="O10" s="1">
        <f t="shared" si="7"/>
        <v>1.7341040462427744E-2</v>
      </c>
      <c r="P10" s="1">
        <f t="shared" si="7"/>
        <v>1.5353121801432959E-2</v>
      </c>
      <c r="Q10" s="1">
        <f t="shared" si="7"/>
        <v>2.1950454687989961E-2</v>
      </c>
      <c r="R10" s="1">
        <f t="shared" si="7"/>
        <v>1.7467248908296946E-2</v>
      </c>
      <c r="S10" s="1">
        <f t="shared" si="7"/>
        <v>2.7397260273972601E-2</v>
      </c>
      <c r="T10" s="1">
        <f t="shared" si="7"/>
        <v>4.4185720297376906E-2</v>
      </c>
      <c r="U10" s="1">
        <f t="shared" si="7"/>
        <v>3.0280090840272521E-2</v>
      </c>
      <c r="V10" s="2">
        <f t="shared" si="1"/>
        <v>2.5945969037650625E-2</v>
      </c>
    </row>
    <row r="11" spans="1:22" ht="15.75" x14ac:dyDescent="0.25">
      <c r="A11" s="5" t="s">
        <v>7</v>
      </c>
      <c r="B11" s="5">
        <v>6</v>
      </c>
      <c r="C11" s="5">
        <v>9</v>
      </c>
      <c r="D11" s="5">
        <v>7</v>
      </c>
      <c r="E11" s="5">
        <v>5</v>
      </c>
      <c r="F11" s="5">
        <v>3</v>
      </c>
      <c r="G11" s="5">
        <v>4</v>
      </c>
      <c r="H11" s="5">
        <v>8</v>
      </c>
      <c r="I11" s="5">
        <v>1</v>
      </c>
      <c r="J11" s="5">
        <v>2</v>
      </c>
      <c r="L11" s="2" t="s">
        <v>7</v>
      </c>
      <c r="M11" s="1">
        <f t="shared" ref="M11:U11" si="8">B11/B13</f>
        <v>0.27169811320754716</v>
      </c>
      <c r="N11" s="1">
        <f t="shared" si="8"/>
        <v>0.2</v>
      </c>
      <c r="O11" s="1">
        <f t="shared" si="8"/>
        <v>0.24277456647398843</v>
      </c>
      <c r="P11" s="1">
        <f t="shared" si="8"/>
        <v>0.30706243602865918</v>
      </c>
      <c r="Q11" s="1">
        <f t="shared" si="8"/>
        <v>0.39510818438381934</v>
      </c>
      <c r="R11" s="1">
        <f t="shared" si="8"/>
        <v>0.3493449781659389</v>
      </c>
      <c r="S11" s="1">
        <f t="shared" si="8"/>
        <v>0.21917808219178081</v>
      </c>
      <c r="T11" s="1">
        <f t="shared" si="8"/>
        <v>0.35348576237901524</v>
      </c>
      <c r="U11" s="1">
        <f t="shared" si="8"/>
        <v>0.42392127176381533</v>
      </c>
      <c r="V11" s="2">
        <f t="shared" si="1"/>
        <v>0.30695259939939601</v>
      </c>
    </row>
    <row r="12" spans="1:22" ht="15.75" x14ac:dyDescent="0.25">
      <c r="A12" s="7" t="s">
        <v>8</v>
      </c>
      <c r="B12" s="7">
        <v>5</v>
      </c>
      <c r="C12" s="7">
        <v>8</v>
      </c>
      <c r="D12" s="7">
        <v>6</v>
      </c>
      <c r="E12" s="7">
        <v>4</v>
      </c>
      <c r="F12" s="7">
        <v>2</v>
      </c>
      <c r="G12" s="7">
        <v>3</v>
      </c>
      <c r="H12" s="7">
        <v>7</v>
      </c>
      <c r="I12" s="7">
        <v>0.5</v>
      </c>
      <c r="J12" s="7">
        <v>1</v>
      </c>
      <c r="L12" s="2" t="s">
        <v>8</v>
      </c>
      <c r="M12" s="1">
        <f t="shared" ref="M12:U12" si="9">B12/B13</f>
        <v>0.22641509433962262</v>
      </c>
      <c r="N12" s="1">
        <f t="shared" si="9"/>
        <v>0.17777777777777778</v>
      </c>
      <c r="O12" s="1">
        <f t="shared" si="9"/>
        <v>0.20809248554913293</v>
      </c>
      <c r="P12" s="1">
        <f t="shared" si="9"/>
        <v>0.24564994882292734</v>
      </c>
      <c r="Q12" s="1">
        <f t="shared" si="9"/>
        <v>0.26340545625587958</v>
      </c>
      <c r="R12" s="1">
        <f t="shared" si="9"/>
        <v>0.26200873362445415</v>
      </c>
      <c r="S12" s="1">
        <f t="shared" si="9"/>
        <v>0.19178082191780821</v>
      </c>
      <c r="T12" s="1">
        <f t="shared" si="9"/>
        <v>0.17674288118950762</v>
      </c>
      <c r="U12" s="1">
        <f t="shared" si="9"/>
        <v>0.21196063588190767</v>
      </c>
      <c r="V12" s="2">
        <f t="shared" si="1"/>
        <v>0.21820375948433532</v>
      </c>
    </row>
    <row r="13" spans="1:22" ht="15.75" x14ac:dyDescent="0.25">
      <c r="A13" s="5" t="s">
        <v>13</v>
      </c>
      <c r="B13" s="2">
        <f>SUM(B4:B12)</f>
        <v>22.083333333333336</v>
      </c>
      <c r="C13" s="2">
        <f t="shared" ref="C13:J13" si="10">SUM(C4:C12)</f>
        <v>45</v>
      </c>
      <c r="D13" s="2">
        <f t="shared" si="10"/>
        <v>28.833333333333336</v>
      </c>
      <c r="E13" s="2">
        <f t="shared" si="10"/>
        <v>16.283333333333331</v>
      </c>
      <c r="F13" s="2">
        <f t="shared" si="10"/>
        <v>7.5928571428571434</v>
      </c>
      <c r="G13" s="2">
        <f t="shared" si="10"/>
        <v>11.45</v>
      </c>
      <c r="H13" s="2">
        <f t="shared" si="10"/>
        <v>36.5</v>
      </c>
      <c r="I13" s="2">
        <f t="shared" si="10"/>
        <v>2.8289682539682541</v>
      </c>
      <c r="J13" s="2">
        <f t="shared" si="10"/>
        <v>4.7178571428571425</v>
      </c>
      <c r="L13" s="2" t="s">
        <v>13</v>
      </c>
      <c r="M13" s="2">
        <f t="shared" ref="M13:V13" si="11">SUM(M4:M12)</f>
        <v>1</v>
      </c>
      <c r="N13" s="2">
        <f t="shared" si="11"/>
        <v>1</v>
      </c>
      <c r="O13" s="2">
        <f t="shared" si="11"/>
        <v>1</v>
      </c>
      <c r="P13" s="2">
        <f t="shared" si="11"/>
        <v>1</v>
      </c>
      <c r="Q13" s="2">
        <f t="shared" si="11"/>
        <v>1</v>
      </c>
      <c r="R13" s="2">
        <f t="shared" si="11"/>
        <v>1</v>
      </c>
      <c r="S13" s="2">
        <f t="shared" si="11"/>
        <v>1</v>
      </c>
      <c r="T13" s="2">
        <f t="shared" si="11"/>
        <v>0.99999999999999989</v>
      </c>
      <c r="U13" s="2">
        <f t="shared" si="11"/>
        <v>1.0000000000000002</v>
      </c>
      <c r="V13" s="2">
        <f t="shared" si="11"/>
        <v>1</v>
      </c>
    </row>
    <row r="15" spans="1:22" ht="46.5" customHeight="1" x14ac:dyDescent="0.25">
      <c r="A15" s="9" t="s">
        <v>22</v>
      </c>
      <c r="B15" s="9"/>
      <c r="C15" s="9"/>
    </row>
    <row r="16" spans="1:22" x14ac:dyDescent="0.25">
      <c r="A16" s="2" t="s">
        <v>10</v>
      </c>
      <c r="B16" s="2" t="s">
        <v>14</v>
      </c>
      <c r="C16" s="2" t="s">
        <v>15</v>
      </c>
    </row>
    <row r="17" spans="1:3" x14ac:dyDescent="0.25">
      <c r="A17" s="2" t="s">
        <v>0</v>
      </c>
      <c r="B17" s="3">
        <f>((V4*B4)+(V5*C4)+(V6*D4)+(V7*E4)+(V8*F4)+(V9*G4)+(V10*H4)+(V11*I4)+(V12*J4))</f>
        <v>0.48875482886038779</v>
      </c>
      <c r="C17" s="3">
        <f t="shared" ref="C17:C25" si="12">B17/V4</f>
        <v>9.168388101372221</v>
      </c>
    </row>
    <row r="18" spans="1:3" x14ac:dyDescent="0.25">
      <c r="A18" s="2" t="s">
        <v>1</v>
      </c>
      <c r="B18" s="3">
        <f>((V4*B5)+(V5*C5)+(V6*D5)+(V7*E5)+(V8*F5)+(V9*G5)+(V10*H5)+(V11*I5)+(V12*J5))</f>
        <v>0.17441982847611603</v>
      </c>
      <c r="C18" s="3">
        <f t="shared" si="12"/>
        <v>9.2216886622138787</v>
      </c>
    </row>
    <row r="19" spans="1:3" x14ac:dyDescent="0.25">
      <c r="A19" s="2" t="s">
        <v>2</v>
      </c>
      <c r="B19" s="3">
        <f>((V4*B6)+(V5*C6)+(V6*D6)+(V7*E6)+(V8*F6)+(V9*G6)+(V10*H6)+(V11*I6)+(V12*J6))</f>
        <v>0.33610025047703707</v>
      </c>
      <c r="C19" s="3">
        <f t="shared" si="12"/>
        <v>9.0768411247748642</v>
      </c>
    </row>
    <row r="20" spans="1:3" x14ac:dyDescent="0.25">
      <c r="A20" s="2" t="s">
        <v>3</v>
      </c>
      <c r="B20" s="3">
        <f>((V4*B7)+(V5*C7)+(V6*D7)+(V7*E7)+(V8*F7)+(V9*G7)+(V10*H7)+(V11*I7)+(V12*J7))</f>
        <v>0.71432218520879465</v>
      </c>
      <c r="C20" s="3">
        <f t="shared" si="12"/>
        <v>9.3445854014896739</v>
      </c>
    </row>
    <row r="21" spans="1:3" x14ac:dyDescent="0.25">
      <c r="A21" s="2" t="s">
        <v>4</v>
      </c>
      <c r="B21" s="3">
        <f>((V4*B8)+(V5*C8)+(V6*D8)+(V7*E8)+(V8*F8)+(V9*G8)+(V10*H8)+(V11*I8)+(V12*J8))</f>
        <v>1.4992831760484673</v>
      </c>
      <c r="C21" s="3">
        <f t="shared" si="12"/>
        <v>9.7152550040451437</v>
      </c>
    </row>
    <row r="22" spans="1:3" x14ac:dyDescent="0.25">
      <c r="A22" s="2" t="s">
        <v>11</v>
      </c>
      <c r="B22" s="3">
        <f>((V4*B9)+(V5*C9)+(V6*D9)+(V7*E9)+(V8*F9)+(V9*G9)+(V10*H9)+(V11*I9)+(V12*J9))</f>
        <v>1.0396541462639759</v>
      </c>
      <c r="C22" s="3">
        <f t="shared" si="12"/>
        <v>9.5484815721288321</v>
      </c>
    </row>
    <row r="23" spans="1:3" x14ac:dyDescent="0.25">
      <c r="A23" s="2" t="s">
        <v>6</v>
      </c>
      <c r="B23" s="3">
        <f>((V4*B10)+(V5*C10)+(V6*D10)+(V7*E10)+(V8*F10)+(V9*G10)+(V10*H10)+(V11*I10)+(V12*J10))</f>
        <v>0.23620625897422931</v>
      </c>
      <c r="C23" s="3">
        <f t="shared" si="12"/>
        <v>9.1037747956712085</v>
      </c>
    </row>
    <row r="24" spans="1:3" x14ac:dyDescent="0.25">
      <c r="A24" s="2" t="s">
        <v>7</v>
      </c>
      <c r="B24" s="3">
        <f>((V4*B11)+(V5*C11)+(V6*D11)+(V7*E11)+(V8*F11)+(V9*G11)+(V10*H11)+(V11*I11)+(V12*J11))</f>
        <v>2.9809111637737713</v>
      </c>
      <c r="C24" s="3">
        <f t="shared" si="12"/>
        <v>9.7113077706669415</v>
      </c>
    </row>
    <row r="25" spans="1:3" x14ac:dyDescent="0.25">
      <c r="A25" s="2" t="s">
        <v>8</v>
      </c>
      <c r="B25" s="3">
        <f>((V4*B12)+(V5*C12)+(V6*D12)+(V7*E12)+(V8*F12)+(V9*G12)+(V10*H12)+(V11*I12)+(V12*J12))</f>
        <v>2.1343874634734692</v>
      </c>
      <c r="C25" s="3">
        <f t="shared" si="12"/>
        <v>9.7816255252315916</v>
      </c>
    </row>
    <row r="27" spans="1:3" x14ac:dyDescent="0.25">
      <c r="A27" s="2" t="s">
        <v>16</v>
      </c>
      <c r="B27" s="4">
        <f>AVERAGE(C17:C25)</f>
        <v>9.4079942175104847</v>
      </c>
    </row>
    <row r="28" spans="1:3" x14ac:dyDescent="0.25">
      <c r="A28" s="2" t="s">
        <v>17</v>
      </c>
      <c r="B28" s="2">
        <f>((B27-9)/(9-1))</f>
        <v>5.0999277188810588E-2</v>
      </c>
    </row>
    <row r="29" spans="1:3" x14ac:dyDescent="0.25">
      <c r="A29" s="2" t="s">
        <v>18</v>
      </c>
      <c r="B29" s="2">
        <v>1.45</v>
      </c>
    </row>
    <row r="30" spans="1:3" x14ac:dyDescent="0.25">
      <c r="A30" s="2" t="s">
        <v>19</v>
      </c>
      <c r="B30" s="2">
        <f>B28/B29</f>
        <v>3.517191530262799E-2</v>
      </c>
    </row>
  </sheetData>
  <mergeCells count="3">
    <mergeCell ref="A15:C15"/>
    <mergeCell ref="A2:C2"/>
    <mergeCell ref="L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Sayfa1</vt:lpstr>
      <vt:lpstr>Sayfa1!_Hlk70183309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Bülent Turgut</dc:creator>
  <cp:lastModifiedBy>MK</cp:lastModifiedBy>
  <dcterms:created xsi:type="dcterms:W3CDTF">2021-04-24T13:47:29Z</dcterms:created>
  <dcterms:modified xsi:type="dcterms:W3CDTF">2021-06-08T08:47:42Z</dcterms:modified>
</cp:coreProperties>
</file>